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4312DB74-EE34-4190-B666-2F38BB53F1A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dust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I9" i="1"/>
  <c r="L4" i="1"/>
  <c r="C8" i="1"/>
  <c r="D8" i="1"/>
  <c r="E8" i="1"/>
  <c r="F8" i="1"/>
  <c r="G8" i="1"/>
  <c r="H8" i="1"/>
  <c r="I8" i="1"/>
  <c r="J8" i="1"/>
  <c r="K8" i="1"/>
  <c r="L8" i="1"/>
  <c r="M8" i="1"/>
  <c r="N8" i="1"/>
  <c r="F4" i="1"/>
  <c r="H7" i="1"/>
  <c r="G5" i="1"/>
  <c r="G9" i="1"/>
  <c r="J6" i="1"/>
  <c r="J9" i="1"/>
  <c r="K5" i="1"/>
  <c r="L5" i="1"/>
  <c r="N6" i="1"/>
  <c r="E7" i="1"/>
  <c r="G4" i="1"/>
  <c r="C5" i="1"/>
  <c r="H5" i="1"/>
  <c r="N7" i="1"/>
  <c r="J7" i="1"/>
  <c r="H4" i="1"/>
  <c r="J5" i="1"/>
  <c r="C4" i="1"/>
  <c r="E9" i="1"/>
  <c r="E4" i="1"/>
  <c r="C6" i="1"/>
  <c r="H6" i="1"/>
  <c r="D5" i="1"/>
  <c r="N9" i="1"/>
  <c r="L6" i="1"/>
  <c r="L9" i="1"/>
  <c r="D7" i="1"/>
  <c r="F9" i="1"/>
  <c r="G7" i="1"/>
  <c r="D9" i="1"/>
  <c r="E5" i="1"/>
  <c r="M5" i="1"/>
  <c r="K4" i="1"/>
  <c r="M9" i="1"/>
  <c r="D4" i="1"/>
  <c r="I7" i="1"/>
  <c r="M6" i="1"/>
  <c r="L7" i="1"/>
  <c r="C7" i="1"/>
  <c r="I6" i="1"/>
  <c r="H9" i="1"/>
  <c r="F5" i="1"/>
  <c r="N5" i="1"/>
  <c r="N4" i="1"/>
  <c r="F6" i="1"/>
  <c r="K9" i="1"/>
  <c r="F7" i="1"/>
  <c r="C9" i="1"/>
  <c r="I5" i="1"/>
  <c r="I4" i="1"/>
  <c r="M7" i="1"/>
  <c r="K6" i="1"/>
  <c r="M4" i="1"/>
  <c r="J4" i="1"/>
  <c r="G6" i="1"/>
  <c r="K7" i="1"/>
</calcChain>
</file>

<file path=xl/sharedStrings.xml><?xml version="1.0" encoding="utf-8"?>
<sst xmlns="http://schemas.openxmlformats.org/spreadsheetml/2006/main" count="20" uniqueCount="20">
  <si>
    <t>ORCL</t>
  </si>
  <si>
    <t>MSFT</t>
  </si>
  <si>
    <t>AAPL</t>
  </si>
  <si>
    <t>rtd_LastUpdateTime</t>
  </si>
  <si>
    <t>rtd_LastUpdateDate</t>
  </si>
  <si>
    <t>rtd_LastUpdate</t>
  </si>
  <si>
    <t>rtd_LastMessage</t>
  </si>
  <si>
    <t>rtd_LastError</t>
  </si>
  <si>
    <t>Symbol</t>
  </si>
  <si>
    <t>Sector</t>
  </si>
  <si>
    <t>Industry</t>
  </si>
  <si>
    <t>GOOGL</t>
  </si>
  <si>
    <t>fullTimeEmployees</t>
  </si>
  <si>
    <t>companyOfficers_0_title</t>
  </si>
  <si>
    <t>companyOfficers_0_name</t>
  </si>
  <si>
    <t>companyOfficers_0_age</t>
  </si>
  <si>
    <t>companyOfficers_0_totalPay_fmt</t>
  </si>
  <si>
    <t>If you see #N/A in formulas, save the workbook to a trusted location like the Desktop</t>
  </si>
  <si>
    <t>META</t>
  </si>
  <si>
    <t>TSLA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</si>
</sst>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\ h:mm\ AM/PM;@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2" borderId="0" xfId="0" applyFill="1"/>
    <xf numFmtId="3" fontId="0" fillId="0" borderId="0" xfId="0" applyNumberFormat="1"/>
    <xf numFmtId="0" fontId="3" fillId="0" borderId="0" xfId="0" applyFont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2 3" xfId="4" xr:uid="{00000000-0005-0000-0000-000004000000}"/>
    <cellStyle name="Normal 2 3" xfId="5" xr:uid="{00000000-0005-0000-0000-000005000000}"/>
    <cellStyle name="Normal 2 4" xfId="6" xr:uid="{00000000-0005-0000-0000-000006000000}"/>
    <cellStyle name="Normal 2 5" xfId="7" xr:uid="{00000000-0005-0000-0000-000007000000}"/>
    <cellStyle name="Normal 2 6" xfId="8" xr:uid="{00000000-0005-0000-0000-000008000000}"/>
    <cellStyle name="Normal 3" xfId="9" xr:uid="{00000000-0005-0000-0000-000009000000}"/>
    <cellStyle name="Обычный 2" xfId="10" xr:uid="{00000000-0005-0000-0000-00000A000000}"/>
  </cellStyles>
  <dxfs count="15">
    <dxf>
      <numFmt numFmtId="164" formatCode="[$-F400]h:mm:ss\ AM/PM"/>
    </dxf>
    <dxf>
      <numFmt numFmtId="166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 t="s">
        <v>CEO &amp; Director</v>
        <stp/>
        <stp>YahooFinanceAssetProfiles</stp>
        <stp>GOOGL</stp>
        <stp>companyOfficers_0_title</stp>
        <tr r="F6" s="1"/>
      </tp>
      <tp t="s">
        <v>Founder, Chairman &amp; CEO</v>
        <stp/>
        <stp>YahooFinanceAssetProfiles</stp>
        <stp>META</stp>
        <stp>companyOfficers_0_title</stp>
        <tr r="F5" s="1"/>
      </tp>
      <tp t="s">
        <v>CEO &amp; Director</v>
        <stp/>
        <stp>YahooFinanceAssetProfiles</stp>
        <stp>AAPL</stp>
        <stp>companyOfficers_0_title</stp>
        <tr r="F4" s="1"/>
      </tp>
      <tp t="s">
        <v>7.95M</v>
        <stp/>
        <stp>YahooFinanceAssetProfiles</stp>
        <stp>GOOGL</stp>
        <stp>companyOfficers_0_totalPay_fmt</stp>
        <tr r="I6" s="1"/>
      </tp>
      <tp>
        <v>45410.572450208332</v>
        <stp/>
        <stp>YahooFinanceAssetProfiles</stp>
        <stp>GOOGL</stp>
        <stp>rtd_LastUpdate</stp>
        <tr r="L6" s="1"/>
      </tp>
      <tp t="s">
        <v>Co-Founder, Chairman &amp; CTO</v>
        <stp/>
        <stp>YahooFinanceAssetProfiles</stp>
        <stp>ORCL</stp>
        <stp>companyOfficers_0_title</stp>
        <tr r="F8" s="1"/>
      </tp>
      <tp t="s">
        <v>Technoking of Tesla, CEO &amp; Director</v>
        <stp/>
        <stp>YahooFinanceAssetProfiles</stp>
        <stp>TSLA</stp>
        <stp>companyOfficers_0_title</stp>
        <tr r="F9" s="1"/>
      </tp>
      <tp t="s">
        <v>Chairman &amp; CEO</v>
        <stp/>
        <stp>YahooFinanceAssetProfiles</stp>
        <stp>MSFT</stp>
        <stp>companyOfficers_0_title</stp>
        <tr r="F7" s="1"/>
      </tp>
      <tp>
        <v>69329</v>
        <stp/>
        <stp>YahooFinanceAssetProfiles</stp>
        <stp>META</stp>
        <stp>fullTimeEmployees</stp>
        <tr r="E5" s="1"/>
      </tp>
      <tp>
        <v>140473</v>
        <stp/>
        <stp>YahooFinanceAssetProfiles</stp>
        <stp>TSLA</stp>
        <stp>fullTimeEmployees</stp>
        <tr r="E9" s="1"/>
      </tp>
      <tp>
        <v>0.5724638310185185</v>
        <stp/>
        <stp>YahooFinanceAssetProfiles</stp>
        <stp>AAPL</stp>
        <stp>rtd_LastUpdateTime</stp>
        <tr r="N4" s="1"/>
      </tp>
      <tp>
        <v>45410</v>
        <stp/>
        <stp>YahooFinanceAssetProfiles</stp>
        <stp>ORCL</stp>
        <stp>rtd_LastUpdateDate</stp>
        <tr r="M8" s="1"/>
      </tp>
      <tp>
        <v>45410</v>
        <stp/>
        <stp>YahooFinanceAssetProfiles</stp>
        <stp>META</stp>
        <stp>rtd_LastUpdateDate</stp>
        <tr r="M5" s="1"/>
      </tp>
      <tp>
        <v>45410</v>
        <stp/>
        <stp>YahooFinanceAssetProfiles</stp>
        <stp>MSFT</stp>
        <stp>rtd_LastUpdateDate</stp>
        <tr r="M7" s="1"/>
      </tp>
      <tp t="s">
        <v>Internet Content &amp; Information</v>
        <stp/>
        <stp>YahooFinanceAssetProfiles</stp>
        <stp>GOOGL</stp>
        <stp>Industry</stp>
        <tr r="D6" s="1"/>
      </tp>
      <tp>
        <v>45410</v>
        <stp/>
        <stp>YahooFinanceAssetProfiles</stp>
        <stp>AAPL</stp>
        <stp>rtd_LastUpdateDate</stp>
        <tr r="M4" s="1"/>
      </tp>
      <tp>
        <v>0.5724706828703704</v>
        <stp/>
        <stp>YahooFinanceAssetProfiles</stp>
        <stp>ORCL</stp>
        <stp>rtd_LastUpdateTime</stp>
        <tr r="N8" s="1"/>
      </tp>
      <tp>
        <v>161000</v>
        <stp/>
        <stp>YahooFinanceAssetProfiles</stp>
        <stp>AAPL</stp>
        <stp>fullTimeEmployees</stp>
        <tr r="E4" s="1"/>
      </tp>
      <tp>
        <v>164000</v>
        <stp/>
        <stp>YahooFinanceAssetProfiles</stp>
        <stp>ORCL</stp>
        <stp>fullTimeEmployees</stp>
        <tr r="E8" s="1"/>
      </tp>
      <tp>
        <v>0.57248437500000005</v>
        <stp/>
        <stp>YahooFinanceAssetProfiles</stp>
        <stp>MSFT</stp>
        <stp>rtd_LastUpdateTime</stp>
        <tr r="N7" s="1"/>
      </tp>
      <tp>
        <v>0.57245696759259257</v>
        <stp/>
        <stp>YahooFinanceAssetProfiles</stp>
        <stp>META</stp>
        <stp>rtd_LastUpdateTime</stp>
        <tr r="N5" s="1"/>
      </tp>
      <tp>
        <v>221000</v>
        <stp/>
        <stp>YahooFinanceAssetProfiles</stp>
        <stp>MSFT</stp>
        <stp>fullTimeEmployees</stp>
        <tr r="E7" s="1"/>
      </tp>
      <tp>
        <v>0.57247753472222218</v>
        <stp/>
        <stp>YahooFinanceAssetProfiles</stp>
        <stp>TSLA</stp>
        <stp>rtd_LastUpdateTime</stp>
        <tr r="N9" s="1"/>
      </tp>
      <tp>
        <v>50</v>
        <stp/>
        <stp>YahooFinanceAssetProfiles</stp>
        <stp>GOOGL</stp>
        <stp>companyOfficers_0_age</stp>
        <tr r="H6" s="1"/>
      </tp>
      <tp t="s">
        <v>Mr. Sundar  Pichai</v>
        <stp/>
        <stp>YahooFinanceAssetProfiles</stp>
        <stp>GOOGL</stp>
        <stp>companyOfficers_0_name</stp>
        <tr r="G6" s="1"/>
      </tp>
      <tp t="s">
        <v>Communication Services</v>
        <stp/>
        <stp>YahooFinanceAssetProfiles</stp>
        <stp>GOOGL</stp>
        <stp>Sector</stp>
        <tr r="C6" s="1"/>
      </tp>
      <tp>
        <v>0</v>
        <stp/>
        <stp>YahooFinanceAssetProfiles</stp>
        <stp>GOOGL</stp>
        <stp>rtd_LastError</stp>
        <tr r="J6" s="1"/>
      </tp>
      <tp>
        <v>45410</v>
        <stp/>
        <stp>YahooFinanceAssetProfiles</stp>
        <stp>TSLA</stp>
        <stp>rtd_LastUpdateDate</stp>
        <tr r="M9" s="1"/>
      </tp>
      <tp t="s">
        <v/>
        <stp/>
        <stp>YahooFinanceAssetProfiles</stp>
        <stp>TSLA</stp>
        <stp>rtd_LastMessage</stp>
        <tr r="K9" s="1"/>
      </tp>
      <tp t="s">
        <v/>
        <stp/>
        <stp>YahooFinanceAssetProfiles</stp>
        <stp>MSFT</stp>
        <stp>rtd_LastMessage</stp>
        <tr r="K7" s="1"/>
      </tp>
      <tp t="s">
        <v>Consumer Electronics</v>
        <stp/>
        <stp>YahooFinanceAssetProfiles</stp>
        <stp>AAPL</stp>
        <stp>Industry</stp>
        <tr r="D4" s="1"/>
      </tp>
      <tp t="s">
        <v/>
        <stp/>
        <stp>YahooFinanceAssetProfiles</stp>
        <stp>ORCL</stp>
        <stp>rtd_LastMessage</stp>
        <tr r="K8" s="1"/>
      </tp>
      <tp t="e">
        <v>#N/A</v>
        <stp/>
        <stp>YahooFinanceAssetProfiles</stp>
        <stp>TSLA</stp>
        <stp>companyOfficers_0_totalPay_fmt</stp>
        <tr r="I9" s="1"/>
      </tp>
      <tp>
        <v>45410.572477534719</v>
        <stp/>
        <stp>YahooFinanceAssetProfiles</stp>
        <stp>TSLA</stp>
        <stp>rtd_LastUpdate</stp>
        <tr r="L9" s="1"/>
      </tp>
      <tp t="s">
        <v>Internet Content &amp; Information</v>
        <stp/>
        <stp>YahooFinanceAssetProfiles</stp>
        <stp>META</stp>
        <stp>Industry</stp>
        <tr r="D5" s="1"/>
      </tp>
      <tp>
        <v>0</v>
        <stp/>
        <stp>YahooFinanceAssetProfiles</stp>
        <stp>MSFT</stp>
        <stp>rtd_LastError</stp>
        <tr r="J7" s="1"/>
      </tp>
      <tp>
        <v>180895</v>
        <stp/>
        <stp>YahooFinanceAssetProfiles</stp>
        <stp>GOOGL</stp>
        <stp>fullTimeEmployees</stp>
        <tr r="E6" s="1"/>
      </tp>
      <tp>
        <v>56</v>
        <stp/>
        <stp>YahooFinanceAssetProfiles</stp>
        <stp>MSFT</stp>
        <stp>companyOfficers_0_age</stp>
        <tr r="H7" s="1"/>
      </tp>
      <tp t="s">
        <v>Software - Infrastructure</v>
        <stp/>
        <stp>YahooFinanceAssetProfiles</stp>
        <stp>ORCL</stp>
        <stp>Industry</stp>
        <tr r="D8" s="1"/>
      </tp>
      <tp t="s">
        <v/>
        <stp/>
        <stp>YahooFinanceAssetProfiles</stp>
        <stp>AAPL</stp>
        <stp>rtd_LastMessage</stp>
        <tr r="K4" s="1"/>
      </tp>
      <tp>
        <v>0</v>
        <stp/>
        <stp>YahooFinanceAssetProfiles</stp>
        <stp>TSLA</stp>
        <stp>rtd_LastError</stp>
        <tr r="J9" s="1"/>
      </tp>
      <tp>
        <v>0</v>
        <stp/>
        <stp>YahooFinanceAssetProfiles</stp>
        <stp>META</stp>
        <stp>rtd_LastError</stp>
        <tr r="J5" s="1"/>
      </tp>
      <tp>
        <v>62</v>
        <stp/>
        <stp>YahooFinanceAssetProfiles</stp>
        <stp>AAPL</stp>
        <stp>companyOfficers_0_age</stp>
        <tr r="H4" s="1"/>
      </tp>
      <tp>
        <v>79</v>
        <stp/>
        <stp>YahooFinanceAssetProfiles</stp>
        <stp>ORCL</stp>
        <stp>companyOfficers_0_age</stp>
        <tr r="H8" s="1"/>
      </tp>
      <tp t="s">
        <v>16.24M</v>
        <stp/>
        <stp>YahooFinanceAssetProfiles</stp>
        <stp>AAPL</stp>
        <stp>companyOfficers_0_totalPay_fmt</stp>
        <tr r="I4" s="1"/>
      </tp>
      <tp t="s">
        <v/>
        <stp/>
        <stp>YahooFinanceAssetProfiles</stp>
        <stp>GOOGL</stp>
        <stp>rtd_LastMessage</stp>
        <tr r="K6" s="1"/>
      </tp>
      <tp t="s">
        <v/>
        <stp/>
        <stp>YahooFinanceAssetProfiles</stp>
        <stp>META</stp>
        <stp>rtd_LastMessage</stp>
        <tr r="K5" s="1"/>
      </tp>
      <tp>
        <v>45410.57246383102</v>
        <stp/>
        <stp>YahooFinanceAssetProfiles</stp>
        <stp>AAPL</stp>
        <stp>rtd_LastUpdate</stp>
        <tr r="L4" s="1"/>
      </tp>
      <tp t="s">
        <v>Software - Infrastructure</v>
        <stp/>
        <stp>YahooFinanceAssetProfiles</stp>
        <stp>MSFT</stp>
        <stp>Industry</stp>
        <tr r="D7" s="1"/>
      </tp>
      <tp t="s">
        <v>7.3M</v>
        <stp/>
        <stp>YahooFinanceAssetProfiles</stp>
        <stp>ORCL</stp>
        <stp>companyOfficers_0_totalPay_fmt</stp>
        <tr r="I8" s="1"/>
      </tp>
      <tp>
        <v>45410.57247068287</v>
        <stp/>
        <stp>YahooFinanceAssetProfiles</stp>
        <stp>ORCL</stp>
        <stp>rtd_LastUpdate</stp>
        <tr r="L8" s="1"/>
      </tp>
      <tp>
        <v>39</v>
        <stp/>
        <stp>YahooFinanceAssetProfiles</stp>
        <stp>META</stp>
        <stp>companyOfficers_0_age</stp>
        <tr r="H5" s="1"/>
      </tp>
      <tp>
        <v>51</v>
        <stp/>
        <stp>YahooFinanceAssetProfiles</stp>
        <stp>TSLA</stp>
        <stp>companyOfficers_0_age</stp>
        <tr r="H9" s="1"/>
      </tp>
      <tp t="s">
        <v>24.4M</v>
        <stp/>
        <stp>YahooFinanceAssetProfiles</stp>
        <stp>META</stp>
        <stp>companyOfficers_0_totalPay_fmt</stp>
        <tr r="I5" s="1"/>
      </tp>
      <tp t="s">
        <v>9.28M</v>
        <stp/>
        <stp>YahooFinanceAssetProfiles</stp>
        <stp>MSFT</stp>
        <stp>companyOfficers_0_totalPay_fmt</stp>
        <tr r="I7" s="1"/>
      </tp>
      <tp>
        <v>45410.572484374999</v>
        <stp/>
        <stp>YahooFinanceAssetProfiles</stp>
        <stp>MSFT</stp>
        <stp>rtd_LastUpdate</stp>
        <tr r="L7" s="1"/>
      </tp>
      <tp>
        <v>45410.572456967595</v>
        <stp/>
        <stp>YahooFinanceAssetProfiles</stp>
        <stp>META</stp>
        <stp>rtd_LastUpdate</stp>
        <tr r="L5" s="1"/>
      </tp>
      <tp t="s">
        <v>Auto Manufacturers</v>
        <stp/>
        <stp>YahooFinanceAssetProfiles</stp>
        <stp>TSLA</stp>
        <stp>Industry</stp>
        <tr r="D9" s="1"/>
      </tp>
      <tp>
        <v>0</v>
        <stp/>
        <stp>YahooFinanceAssetProfiles</stp>
        <stp>ORCL</stp>
        <stp>rtd_LastError</stp>
        <tr r="J8" s="1"/>
      </tp>
      <tp>
        <v>0</v>
        <stp/>
        <stp>YahooFinanceAssetProfiles</stp>
        <stp>AAPL</stp>
        <stp>rtd_LastError</stp>
        <tr r="J4" s="1"/>
      </tp>
      <tp t="s">
        <v>Technology</v>
        <stp/>
        <stp>YahooFinanceAssetProfiles</stp>
        <stp>AAPL</stp>
        <stp>Sector</stp>
        <tr r="C4" s="1"/>
      </tp>
      <tp t="s">
        <v>Mr. Timothy D. Cook</v>
        <stp/>
        <stp>YahooFinanceAssetProfiles</stp>
        <stp>AAPL</stp>
        <stp>companyOfficers_0_name</stp>
        <tr r="G4" s="1"/>
      </tp>
      <tp t="s">
        <v>Mr. Lawrence J. Ellison</v>
        <stp/>
        <stp>YahooFinanceAssetProfiles</stp>
        <stp>ORCL</stp>
        <stp>companyOfficers_0_name</stp>
        <tr r="G8" s="1"/>
      </tp>
      <tp t="s">
        <v>Mr. Satya  Nadella</v>
        <stp/>
        <stp>YahooFinanceAssetProfiles</stp>
        <stp>MSFT</stp>
        <stp>companyOfficers_0_name</stp>
        <tr r="G7" s="1"/>
      </tp>
      <tp t="s">
        <v>Mr. Mark Elliot Zuckerberg</v>
        <stp/>
        <stp>YahooFinanceAssetProfiles</stp>
        <stp>META</stp>
        <stp>companyOfficers_0_name</stp>
        <tr r="G5" s="1"/>
      </tp>
      <tp t="s">
        <v>Technology</v>
        <stp/>
        <stp>YahooFinanceAssetProfiles</stp>
        <stp>MSFT</stp>
        <stp>Sector</stp>
        <tr r="C7" s="1"/>
      </tp>
      <tp t="s">
        <v>Communication Services</v>
        <stp/>
        <stp>YahooFinanceAssetProfiles</stp>
        <stp>META</stp>
        <stp>Sector</stp>
        <tr r="C5" s="1"/>
      </tp>
      <tp t="s">
        <v>Technology</v>
        <stp/>
        <stp>YahooFinanceAssetProfiles</stp>
        <stp>ORCL</stp>
        <stp>Sector</stp>
        <tr r="C8" s="1"/>
      </tp>
    </main>
    <main first="market.rtd">
      <tp t="s">
        <v>Mr. Elon R. Musk</v>
        <stp/>
        <stp>YahooFinanceAssetProfiles</stp>
        <stp>TSLA</stp>
        <stp>companyOfficers_0_name</stp>
        <tr r="G9" s="1"/>
      </tp>
      <tp t="s">
        <v>Consumer Cyclical</v>
        <stp/>
        <stp>YahooFinanceAssetProfiles</stp>
        <stp>TSLA</stp>
        <stp>Sector</stp>
        <tr r="C9" s="1"/>
      </tp>
      <tp>
        <v>45410</v>
        <stp/>
        <stp>YahooFinanceAssetProfiles</stp>
        <stp>GOOGL</stp>
        <stp>rtd_LastUpdateDate</stp>
        <tr r="M6" s="1"/>
      </tp>
      <tp>
        <v>0.57245020833333338</v>
        <stp/>
        <stp>YahooFinanceAssetProfiles</stp>
        <stp>GOOGL</stp>
        <stp>rtd_LastUpdateTime</stp>
        <tr r="N6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B3:N9" totalsRowShown="0">
  <tableColumns count="13">
    <tableColumn id="1" xr3:uid="{00000000-0010-0000-0000-000001000000}" name="Symbol" dataDxfId="12"/>
    <tableColumn id="2" xr3:uid="{00000000-0010-0000-0000-000002000000}" name="Sector" dataDxfId="11">
      <calculatedColumnFormula>RTD("market.rtd",,"YahooFinanceAssetProfiles",Table2[[#This Row],[Symbol]],"Sector")</calculatedColumnFormula>
    </tableColumn>
    <tableColumn id="3" xr3:uid="{00000000-0010-0000-0000-000003000000}" name="Industry" dataDxfId="10">
      <calculatedColumnFormula>RTD("market.rtd",,"YahooFinanceAssetProfiles",Table2[[#This Row],[Symbol]],"Industry")</calculatedColumnFormula>
    </tableColumn>
    <tableColumn id="4" xr3:uid="{00000000-0010-0000-0000-000004000000}" name="fullTimeEmployees" dataDxfId="9">
      <calculatedColumnFormula>RTD("market.rtd",,"YahooFinanceAssetProfiles",Table2[[#This Row],[Symbol]],"fullTimeEmployees")</calculatedColumnFormula>
    </tableColumn>
    <tableColumn id="5" xr3:uid="{00000000-0010-0000-0000-000005000000}" name="companyOfficers_0_title" dataDxfId="8">
      <calculatedColumnFormula>RTD("market.rtd",,"YahooFinanceAssetProfiles",Table2[[#This Row],[Symbol]],"companyOfficers_0_title")</calculatedColumnFormula>
    </tableColumn>
    <tableColumn id="6" xr3:uid="{00000000-0010-0000-0000-000006000000}" name="companyOfficers_0_name" dataDxfId="7">
      <calculatedColumnFormula>RTD("market.rtd",,"YahooFinanceAssetProfiles",Table2[[#This Row],[Symbol]],"companyOfficers_0_name")</calculatedColumnFormula>
    </tableColumn>
    <tableColumn id="8" xr3:uid="{00000000-0010-0000-0000-000008000000}" name="companyOfficers_0_age" dataDxfId="6">
      <calculatedColumnFormula>RTD("market.rtd",,"YahooFinanceAssetProfiles",Table2[[#This Row],[Symbol]],"companyOfficers_0_age")</calculatedColumnFormula>
    </tableColumn>
    <tableColumn id="7" xr3:uid="{00000000-0010-0000-0000-000007000000}" name="companyOfficers_0_totalPay_fmt" dataDxfId="5">
      <calculatedColumnFormula>RTD("market.rtd",,"YahooFinanceAssetProfiles",Table2[[#This Row],[Symbol]],"companyOfficers_0_totalPay_fmt")</calculatedColumnFormula>
    </tableColumn>
    <tableColumn id="12" xr3:uid="{00000000-0010-0000-0000-00000C000000}" name="rtd_LastError" dataDxfId="4">
      <calculatedColumnFormula>RTD("market.rtd",,"YahooFinanceAssetProfiles",Table2[[#This Row],[Symbol]],"rtd_LastError")</calculatedColumnFormula>
    </tableColumn>
    <tableColumn id="13" xr3:uid="{00000000-0010-0000-0000-00000D000000}" name="rtd_LastMessage" dataDxfId="3">
      <calculatedColumnFormula>RTD("market.rtd",,"YahooFinanceAssetProfiles",Table2[[#This Row],[Symbol]],"rtd_LastMessage")</calculatedColumnFormula>
    </tableColumn>
    <tableColumn id="14" xr3:uid="{00000000-0010-0000-0000-00000E000000}" name="rtd_LastUpdate" dataDxfId="2">
      <calculatedColumnFormula>RTD("market.rtd",,"YahooFinanceAssetProfiles",Table2[[#This Row],[Symbol]],"rtd_LastUpdate")</calculatedColumnFormula>
    </tableColumn>
    <tableColumn id="15" xr3:uid="{00000000-0010-0000-0000-00000F000000}" name="rtd_LastUpdateDate" dataDxfId="1">
      <calculatedColumnFormula>RTD("market.rtd",,"YahooFinanceAssetProfiles",Table2[[#This Row],[Symbol]],"rtd_LastUpdateDate")</calculatedColumnFormula>
    </tableColumn>
    <tableColumn id="16" xr3:uid="{00000000-0010-0000-0000-000010000000}" name="rtd_LastUpdateTime" dataDxfId="0">
      <calculatedColumnFormula>RTD("market.rtd",,"YahooFinanceAssetProfiles",Table2[[#This Row],[Symbol]],"rtd_LastUpdateTime")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N9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7.5703125" bestFit="1" customWidth="1"/>
    <col min="3" max="3" width="23.140625" bestFit="1" customWidth="1"/>
    <col min="4" max="4" width="28.7109375" bestFit="1" customWidth="1"/>
    <col min="5" max="5" width="18.42578125" bestFit="1" customWidth="1"/>
    <col min="6" max="6" width="52.28515625" customWidth="1"/>
    <col min="7" max="7" width="24.42578125" bestFit="1" customWidth="1"/>
    <col min="8" max="8" width="22.5703125" bestFit="1" customWidth="1"/>
    <col min="9" max="9" width="31.140625" bestFit="1" customWidth="1"/>
    <col min="10" max="10" width="12.28515625" bestFit="1" customWidth="1"/>
    <col min="11" max="11" width="16" bestFit="1" customWidth="1"/>
    <col min="12" max="12" width="16.140625" bestFit="1" customWidth="1"/>
    <col min="13" max="13" width="19" bestFit="1" customWidth="1"/>
    <col min="14" max="14" width="19.28515625" bestFit="1" customWidth="1"/>
  </cols>
  <sheetData>
    <row r="1" spans="2:14" x14ac:dyDescent="0.25">
      <c r="D1" s="6" t="s">
        <v>17</v>
      </c>
    </row>
    <row r="3" spans="2:14" x14ac:dyDescent="0.25">
      <c r="B3" t="s">
        <v>8</v>
      </c>
      <c r="C3" t="s">
        <v>9</v>
      </c>
      <c r="D3" t="s">
        <v>10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7</v>
      </c>
      <c r="K3" t="s">
        <v>6</v>
      </c>
      <c r="L3" t="s">
        <v>5</v>
      </c>
      <c r="M3" t="s">
        <v>4</v>
      </c>
      <c r="N3" t="s">
        <v>3</v>
      </c>
    </row>
    <row r="4" spans="2:14" x14ac:dyDescent="0.25">
      <c r="B4" s="4" t="s">
        <v>2</v>
      </c>
      <c r="C4" t="str">
        <f>RTD("market.rtd",,"YahooFinanceAssetProfiles",Table2[[#This Row],[Symbol]],"Sector")</f>
        <v>Technology</v>
      </c>
      <c r="D4" t="str">
        <f>RTD("market.rtd",,"YahooFinanceAssetProfiles",Table2[[#This Row],[Symbol]],"Industry")</f>
        <v>Consumer Electronics</v>
      </c>
      <c r="E4" s="5">
        <f>RTD("market.rtd",,"YahooFinanceAssetProfiles",Table2[[#This Row],[Symbol]],"fullTimeEmployees")</f>
        <v>161000</v>
      </c>
      <c r="F4" s="5" t="str">
        <f>RTD("market.rtd",,"YahooFinanceAssetProfiles",Table2[[#This Row],[Symbol]],"companyOfficers_0_title")</f>
        <v>CEO &amp; Director</v>
      </c>
      <c r="G4" s="5" t="str">
        <f>RTD("market.rtd",,"YahooFinanceAssetProfiles",Table2[[#This Row],[Symbol]],"companyOfficers_0_name")</f>
        <v>Mr. Timothy D. Cook</v>
      </c>
      <c r="H4" s="5">
        <f>RTD("market.rtd",,"YahooFinanceAssetProfiles",Table2[[#This Row],[Symbol]],"companyOfficers_0_age")</f>
        <v>62</v>
      </c>
      <c r="I4" s="5" t="str">
        <f>RTD("market.rtd",,"YahooFinanceAssetProfiles",Table2[[#This Row],[Symbol]],"companyOfficers_0_totalPay_fmt")</f>
        <v>16.24M</v>
      </c>
      <c r="J4">
        <f>RTD("market.rtd",,"YahooFinanceAssetProfiles",Table2[[#This Row],[Symbol]],"rtd_LastError")</f>
        <v>0</v>
      </c>
      <c r="K4" t="str">
        <f>RTD("market.rtd",,"YahooFinanceAssetProfiles",Table2[[#This Row],[Symbol]],"rtd_LastMessage")</f>
        <v/>
      </c>
      <c r="L4" s="3">
        <f>RTD("market.rtd",,"YahooFinanceAssetProfiles",Table2[[#This Row],[Symbol]],"rtd_LastUpdate")</f>
        <v>45410.57246383102</v>
      </c>
      <c r="M4" s="2">
        <f>RTD("market.rtd",,"YahooFinanceAssetProfiles",Table2[[#This Row],[Symbol]],"rtd_LastUpdateDate")</f>
        <v>45410</v>
      </c>
      <c r="N4" s="1">
        <f>RTD("market.rtd",,"YahooFinanceAssetProfiles",Table2[[#This Row],[Symbol]],"rtd_LastUpdateTime")</f>
        <v>0.5724638310185185</v>
      </c>
    </row>
    <row r="5" spans="2:14" x14ac:dyDescent="0.25">
      <c r="B5" s="4" t="s">
        <v>18</v>
      </c>
      <c r="C5" t="str">
        <f>RTD("market.rtd",,"YahooFinanceAssetProfiles",Table2[[#This Row],[Symbol]],"Sector")</f>
        <v>Communication Services</v>
      </c>
      <c r="D5" t="str">
        <f>RTD("market.rtd",,"YahooFinanceAssetProfiles",Table2[[#This Row],[Symbol]],"Industry")</f>
        <v>Internet Content &amp; Information</v>
      </c>
      <c r="E5" s="5">
        <f>RTD("market.rtd",,"YahooFinanceAssetProfiles",Table2[[#This Row],[Symbol]],"fullTimeEmployees")</f>
        <v>69329</v>
      </c>
      <c r="F5" s="5" t="str">
        <f>RTD("market.rtd",,"YahooFinanceAssetProfiles",Table2[[#This Row],[Symbol]],"companyOfficers_0_title")</f>
        <v>Founder, Chairman &amp; CEO</v>
      </c>
      <c r="G5" s="5" t="str">
        <f>RTD("market.rtd",,"YahooFinanceAssetProfiles",Table2[[#This Row],[Symbol]],"companyOfficers_0_name")</f>
        <v>Mr. Mark Elliot Zuckerberg</v>
      </c>
      <c r="H5" s="5">
        <f>RTD("market.rtd",,"YahooFinanceAssetProfiles",Table2[[#This Row],[Symbol]],"companyOfficers_0_age")</f>
        <v>39</v>
      </c>
      <c r="I5" s="5" t="str">
        <f>RTD("market.rtd",,"YahooFinanceAssetProfiles",Table2[[#This Row],[Symbol]],"companyOfficers_0_totalPay_fmt")</f>
        <v>24.4M</v>
      </c>
      <c r="J5">
        <f>RTD("market.rtd",,"YahooFinanceAssetProfiles",Table2[[#This Row],[Symbol]],"rtd_LastError")</f>
        <v>0</v>
      </c>
      <c r="K5" t="str">
        <f>RTD("market.rtd",,"YahooFinanceAssetProfiles",Table2[[#This Row],[Symbol]],"rtd_LastMessage")</f>
        <v/>
      </c>
      <c r="L5" s="3">
        <f>RTD("market.rtd",,"YahooFinanceAssetProfiles",Table2[[#This Row],[Symbol]],"rtd_LastUpdate")</f>
        <v>45410.572456967595</v>
      </c>
      <c r="M5" s="2">
        <f>RTD("market.rtd",,"YahooFinanceAssetProfiles",Table2[[#This Row],[Symbol]],"rtd_LastUpdateDate")</f>
        <v>45410</v>
      </c>
      <c r="N5" s="1">
        <f>RTD("market.rtd",,"YahooFinanceAssetProfiles",Table2[[#This Row],[Symbol]],"rtd_LastUpdateTime")</f>
        <v>0.57245696759259257</v>
      </c>
    </row>
    <row r="6" spans="2:14" x14ac:dyDescent="0.25">
      <c r="B6" s="4" t="s">
        <v>11</v>
      </c>
      <c r="C6" t="str">
        <f>RTD("market.rtd",,"YahooFinanceAssetProfiles",Table2[[#This Row],[Symbol]],"Sector")</f>
        <v>Communication Services</v>
      </c>
      <c r="D6" t="str">
        <f>RTD("market.rtd",,"YahooFinanceAssetProfiles",Table2[[#This Row],[Symbol]],"Industry")</f>
        <v>Internet Content &amp; Information</v>
      </c>
      <c r="E6" s="5">
        <f>RTD("market.rtd",,"YahooFinanceAssetProfiles",Table2[[#This Row],[Symbol]],"fullTimeEmployees")</f>
        <v>180895</v>
      </c>
      <c r="F6" s="5" t="str">
        <f>RTD("market.rtd",,"YahooFinanceAssetProfiles",Table2[[#This Row],[Symbol]],"companyOfficers_0_title")</f>
        <v>CEO &amp; Director</v>
      </c>
      <c r="G6" s="5" t="str">
        <f>RTD("market.rtd",,"YahooFinanceAssetProfiles",Table2[[#This Row],[Symbol]],"companyOfficers_0_name")</f>
        <v>Mr. Sundar  Pichai</v>
      </c>
      <c r="H6" s="5">
        <f>RTD("market.rtd",,"YahooFinanceAssetProfiles",Table2[[#This Row],[Symbol]],"companyOfficers_0_age")</f>
        <v>50</v>
      </c>
      <c r="I6" s="5" t="str">
        <f>RTD("market.rtd",,"YahooFinanceAssetProfiles",Table2[[#This Row],[Symbol]],"companyOfficers_0_totalPay_fmt")</f>
        <v>7.95M</v>
      </c>
      <c r="J6">
        <f>RTD("market.rtd",,"YahooFinanceAssetProfiles",Table2[[#This Row],[Symbol]],"rtd_LastError")</f>
        <v>0</v>
      </c>
      <c r="K6" t="str">
        <f>RTD("market.rtd",,"YahooFinanceAssetProfiles",Table2[[#This Row],[Symbol]],"rtd_LastMessage")</f>
        <v/>
      </c>
      <c r="L6" s="3">
        <f>RTD("market.rtd",,"YahooFinanceAssetProfiles",Table2[[#This Row],[Symbol]],"rtd_LastUpdate")</f>
        <v>45410.572450208332</v>
      </c>
      <c r="M6" s="2">
        <f>RTD("market.rtd",,"YahooFinanceAssetProfiles",Table2[[#This Row],[Symbol]],"rtd_LastUpdateDate")</f>
        <v>45410</v>
      </c>
      <c r="N6" s="1">
        <f>RTD("market.rtd",,"YahooFinanceAssetProfiles",Table2[[#This Row],[Symbol]],"rtd_LastUpdateTime")</f>
        <v>0.57245020833333338</v>
      </c>
    </row>
    <row r="7" spans="2:14" x14ac:dyDescent="0.25">
      <c r="B7" s="4" t="s">
        <v>1</v>
      </c>
      <c r="C7" t="str">
        <f>RTD("market.rtd",,"YahooFinanceAssetProfiles",Table2[[#This Row],[Symbol]],"Sector")</f>
        <v>Technology</v>
      </c>
      <c r="D7" t="str">
        <f>RTD("market.rtd",,"YahooFinanceAssetProfiles",Table2[[#This Row],[Symbol]],"Industry")</f>
        <v>Software - Infrastructure</v>
      </c>
      <c r="E7" s="5">
        <f>RTD("market.rtd",,"YahooFinanceAssetProfiles",Table2[[#This Row],[Symbol]],"fullTimeEmployees")</f>
        <v>221000</v>
      </c>
      <c r="F7" s="5" t="str">
        <f>RTD("market.rtd",,"YahooFinanceAssetProfiles",Table2[[#This Row],[Symbol]],"companyOfficers_0_title")</f>
        <v>Chairman &amp; CEO</v>
      </c>
      <c r="G7" s="5" t="str">
        <f>RTD("market.rtd",,"YahooFinanceAssetProfiles",Table2[[#This Row],[Symbol]],"companyOfficers_0_name")</f>
        <v>Mr. Satya  Nadella</v>
      </c>
      <c r="H7" s="5">
        <f>RTD("market.rtd",,"YahooFinanceAssetProfiles",Table2[[#This Row],[Symbol]],"companyOfficers_0_age")</f>
        <v>56</v>
      </c>
      <c r="I7" s="5" t="str">
        <f>RTD("market.rtd",,"YahooFinanceAssetProfiles",Table2[[#This Row],[Symbol]],"companyOfficers_0_totalPay_fmt")</f>
        <v>9.28M</v>
      </c>
      <c r="J7">
        <f>RTD("market.rtd",,"YahooFinanceAssetProfiles",Table2[[#This Row],[Symbol]],"rtd_LastError")</f>
        <v>0</v>
      </c>
      <c r="K7" t="str">
        <f>RTD("market.rtd",,"YahooFinanceAssetProfiles",Table2[[#This Row],[Symbol]],"rtd_LastMessage")</f>
        <v/>
      </c>
      <c r="L7" s="3">
        <f>RTD("market.rtd",,"YahooFinanceAssetProfiles",Table2[[#This Row],[Symbol]],"rtd_LastUpdate")</f>
        <v>45410.572484374999</v>
      </c>
      <c r="M7" s="2">
        <f>RTD("market.rtd",,"YahooFinanceAssetProfiles",Table2[[#This Row],[Symbol]],"rtd_LastUpdateDate")</f>
        <v>45410</v>
      </c>
      <c r="N7" s="1">
        <f>RTD("market.rtd",,"YahooFinanceAssetProfiles",Table2[[#This Row],[Symbol]],"rtd_LastUpdateTime")</f>
        <v>0.57248437500000005</v>
      </c>
    </row>
    <row r="8" spans="2:14" x14ac:dyDescent="0.25">
      <c r="B8" s="4" t="s">
        <v>0</v>
      </c>
      <c r="C8" t="str">
        <f>RTD("market.rtd",,"YahooFinanceAssetProfiles",Table2[[#This Row],[Symbol]],"Sector")</f>
        <v>Technology</v>
      </c>
      <c r="D8" t="str">
        <f>RTD("market.rtd",,"YahooFinanceAssetProfiles",Table2[[#This Row],[Symbol]],"Industry")</f>
        <v>Software - Infrastructure</v>
      </c>
      <c r="E8" s="5">
        <f>RTD("market.rtd",,"YahooFinanceAssetProfiles",Table2[[#This Row],[Symbol]],"fullTimeEmployees")</f>
        <v>164000</v>
      </c>
      <c r="F8" s="5" t="str">
        <f>RTD("market.rtd",,"YahooFinanceAssetProfiles",Table2[[#This Row],[Symbol]],"companyOfficers_0_title")</f>
        <v>Co-Founder, Chairman &amp; CTO</v>
      </c>
      <c r="G8" s="5" t="str">
        <f>RTD("market.rtd",,"YahooFinanceAssetProfiles",Table2[[#This Row],[Symbol]],"companyOfficers_0_name")</f>
        <v>Mr. Lawrence J. Ellison</v>
      </c>
      <c r="H8" s="5">
        <f>RTD("market.rtd",,"YahooFinanceAssetProfiles",Table2[[#This Row],[Symbol]],"companyOfficers_0_age")</f>
        <v>79</v>
      </c>
      <c r="I8" s="5" t="str">
        <f>RTD("market.rtd",,"YahooFinanceAssetProfiles",Table2[[#This Row],[Symbol]],"companyOfficers_0_totalPay_fmt")</f>
        <v>7.3M</v>
      </c>
      <c r="J8">
        <f>RTD("market.rtd",,"YahooFinanceAssetProfiles",Table2[[#This Row],[Symbol]],"rtd_LastError")</f>
        <v>0</v>
      </c>
      <c r="K8" t="str">
        <f>RTD("market.rtd",,"YahooFinanceAssetProfiles",Table2[[#This Row],[Symbol]],"rtd_LastMessage")</f>
        <v/>
      </c>
      <c r="L8" s="3">
        <f>RTD("market.rtd",,"YahooFinanceAssetProfiles",Table2[[#This Row],[Symbol]],"rtd_LastUpdate")</f>
        <v>45410.57247068287</v>
      </c>
      <c r="M8" s="2">
        <f>RTD("market.rtd",,"YahooFinanceAssetProfiles",Table2[[#This Row],[Symbol]],"rtd_LastUpdateDate")</f>
        <v>45410</v>
      </c>
      <c r="N8" s="1">
        <f>RTD("market.rtd",,"YahooFinanceAssetProfiles",Table2[[#This Row],[Symbol]],"rtd_LastUpdateTime")</f>
        <v>0.5724706828703704</v>
      </c>
    </row>
    <row r="9" spans="2:14" x14ac:dyDescent="0.25">
      <c r="B9" s="4" t="s">
        <v>19</v>
      </c>
      <c r="C9" t="str">
        <f>RTD("market.rtd",,"YahooFinanceAssetProfiles",Table2[[#This Row],[Symbol]],"Sector")</f>
        <v>Consumer Cyclical</v>
      </c>
      <c r="D9" t="str">
        <f>RTD("market.rtd",,"YahooFinanceAssetProfiles",Table2[[#This Row],[Symbol]],"Industry")</f>
        <v>Auto Manufacturers</v>
      </c>
      <c r="E9" s="5">
        <f>RTD("market.rtd",,"YahooFinanceAssetProfiles",Table2[[#This Row],[Symbol]],"fullTimeEmployees")</f>
        <v>140473</v>
      </c>
      <c r="F9" s="5" t="str">
        <f>RTD("market.rtd",,"YahooFinanceAssetProfiles",Table2[[#This Row],[Symbol]],"companyOfficers_0_title")</f>
        <v>Technoking of Tesla, CEO &amp; Director</v>
      </c>
      <c r="G9" s="5" t="str">
        <f>RTD("market.rtd",,"YahooFinanceAssetProfiles",Table2[[#This Row],[Symbol]],"companyOfficers_0_name")</f>
        <v>Mr. Elon R. Musk</v>
      </c>
      <c r="H9" s="5">
        <f>RTD("market.rtd",,"YahooFinanceAssetProfiles",Table2[[#This Row],[Symbol]],"companyOfficers_0_age")</f>
        <v>51</v>
      </c>
      <c r="I9" s="5" t="e">
        <f>RTD("market.rtd",,"YahooFinanceAssetProfiles",Table2[[#This Row],[Symbol]],"companyOfficers_0_totalPay_fmt")</f>
        <v>#N/A</v>
      </c>
      <c r="J9">
        <f>RTD("market.rtd",,"YahooFinanceAssetProfiles",Table2[[#This Row],[Symbol]],"rtd_LastError")</f>
        <v>0</v>
      </c>
      <c r="K9" t="str">
        <f>RTD("market.rtd",,"YahooFinanceAssetProfiles",Table2[[#This Row],[Symbol]],"rtd_LastMessage")</f>
        <v/>
      </c>
      <c r="L9" s="3">
        <f>RTD("market.rtd",,"YahooFinanceAssetProfiles",Table2[[#This Row],[Symbol]],"rtd_LastUpdate")</f>
        <v>45410.572477534719</v>
      </c>
      <c r="M9" s="2">
        <f>RTD("market.rtd",,"YahooFinanceAssetProfiles",Table2[[#This Row],[Symbol]],"rtd_LastUpdateDate")</f>
        <v>45410</v>
      </c>
      <c r="N9" s="1">
        <f>RTD("market.rtd",,"YahooFinanceAssetProfiles",Table2[[#This Row],[Symbol]],"rtd_LastUpdateTime")</f>
        <v>0.57247753472222218</v>
      </c>
    </row>
  </sheetData>
  <conditionalFormatting sqref="B4:I9">
    <cfRule type="expression" dxfId="14" priority="8">
      <formula>#REF!&lt;0</formula>
    </cfRule>
    <cfRule type="expression" dxfId="13" priority="9">
      <formula>#REF!&gt;0</formula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2015-06-25T14:44:33Z</dcterms:created>
  <dcterms:modified xsi:type="dcterms:W3CDTF">2024-04-28T17:44:27Z</dcterms:modified>
</cp:coreProperties>
</file>